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My Grades" sheetId="1" r:id="rId1"/>
    <sheet name="Grade Table" sheetId="2" r:id="rId2"/>
    <sheet name="Gen Ed Codes" sheetId="3" r:id="rId3"/>
    <sheet name="GPA Estimator" sheetId="4" r:id="rId4"/>
  </sheets>
  <definedNames>
    <definedName name="_xlnm.Print_Titles" localSheetId="0">'My Grades'!$1:$3</definedName>
  </definedNames>
  <calcPr calcId="124519"/>
</workbook>
</file>

<file path=xl/calcChain.xml><?xml version="1.0" encoding="utf-8"?>
<calcChain xmlns="http://schemas.openxmlformats.org/spreadsheetml/2006/main">
  <c r="C10" i="4"/>
  <c r="B10"/>
  <c r="B11" s="1"/>
  <c r="D9"/>
  <c r="B4"/>
  <c r="D3"/>
  <c r="D2"/>
  <c r="D4" s="1"/>
  <c r="C4" s="1"/>
  <c r="M5" i="1"/>
  <c r="M6"/>
  <c r="M7"/>
  <c r="M8"/>
  <c r="M4"/>
  <c r="L5"/>
  <c r="L6"/>
  <c r="L7"/>
  <c r="L8"/>
  <c r="L4"/>
  <c r="K5"/>
  <c r="K6"/>
  <c r="K7"/>
  <c r="K8"/>
  <c r="K4"/>
  <c r="D1" i="2"/>
  <c r="H10" i="1"/>
  <c r="D10" i="4" l="1"/>
  <c r="D11" s="1"/>
  <c r="C11" s="1"/>
  <c r="C12" s="1"/>
  <c r="N8" i="1"/>
  <c r="N6"/>
  <c r="N4"/>
  <c r="N10" s="1"/>
  <c r="N5"/>
  <c r="L10"/>
  <c r="N7"/>
  <c r="M10"/>
  <c r="K10" l="1"/>
</calcChain>
</file>

<file path=xl/comments1.xml><?xml version="1.0" encoding="utf-8"?>
<comments xmlns="http://schemas.openxmlformats.org/spreadsheetml/2006/main">
  <authors>
    <author>Loras College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enter your classes in the sequence that you took them - you can always sort your courses by this field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GP = Grade Points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HP = Honor Points</t>
        </r>
      </text>
    </comment>
  </commentList>
</comments>
</file>

<file path=xl/comments2.xml><?xml version="1.0" encoding="utf-8"?>
<comments xmlns="http://schemas.openxmlformats.org/spreadsheetml/2006/main">
  <authors>
    <author>Loras College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ATT = Attempted
if this = 1, it means that the credits would count as being "attempted"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Earned - if the value = 1, it means the credits would count as being earned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I = Incomplete - work must be completed by first half of the following semester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P = Pass - course was taken "pass/fail" and student passed the course, therefore earned the credit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W = Withdrew - student withdrew from the course after the grace period for dropping a course
It does not affect GPA but does appear on the transcript</t>
        </r>
      </text>
    </comment>
  </commentList>
</comments>
</file>

<file path=xl/sharedStrings.xml><?xml version="1.0" encoding="utf-8"?>
<sst xmlns="http://schemas.openxmlformats.org/spreadsheetml/2006/main" count="110" uniqueCount="91">
  <si>
    <t>DEP</t>
  </si>
  <si>
    <t>NUM</t>
  </si>
  <si>
    <t>TITLE</t>
  </si>
  <si>
    <t>CR</t>
  </si>
  <si>
    <t>GR</t>
  </si>
  <si>
    <t>HP</t>
  </si>
  <si>
    <t>LIB</t>
  </si>
  <si>
    <t>MAT</t>
  </si>
  <si>
    <t>PSY</t>
  </si>
  <si>
    <t>ECO</t>
  </si>
  <si>
    <t>MOI: Leadership</t>
  </si>
  <si>
    <t>College Writing</t>
  </si>
  <si>
    <t>Pre-Calculus</t>
  </si>
  <si>
    <t>Intro to Psychology</t>
  </si>
  <si>
    <t>Microeconomics</t>
  </si>
  <si>
    <t>B</t>
  </si>
  <si>
    <t>C-</t>
  </si>
  <si>
    <t>D</t>
  </si>
  <si>
    <t>D+</t>
  </si>
  <si>
    <t>A</t>
  </si>
  <si>
    <t>my grade</t>
  </si>
  <si>
    <t>my points</t>
  </si>
  <si>
    <t>A-</t>
  </si>
  <si>
    <t>GRADE</t>
  </si>
  <si>
    <t>PTS</t>
  </si>
  <si>
    <t>B+</t>
  </si>
  <si>
    <t>B-</t>
  </si>
  <si>
    <t>C+</t>
  </si>
  <si>
    <t>C</t>
  </si>
  <si>
    <t>D-</t>
  </si>
  <si>
    <t>F</t>
  </si>
  <si>
    <t>ATT</t>
  </si>
  <si>
    <t>EARN</t>
  </si>
  <si>
    <t>I</t>
  </si>
  <si>
    <t>P</t>
  </si>
  <si>
    <t>W</t>
  </si>
  <si>
    <t>SEQ</t>
  </si>
  <si>
    <t>SEC</t>
  </si>
  <si>
    <t>GE</t>
  </si>
  <si>
    <t>FI</t>
  </si>
  <si>
    <t>FW</t>
  </si>
  <si>
    <t>FM</t>
  </si>
  <si>
    <t>EL</t>
  </si>
  <si>
    <t>Maj-MKT</t>
  </si>
  <si>
    <t>DESCRIPTION</t>
  </si>
  <si>
    <t>FS</t>
  </si>
  <si>
    <t>First Year - Speech</t>
  </si>
  <si>
    <t>First Year - Writing</t>
  </si>
  <si>
    <t>First Year - Inquiry</t>
  </si>
  <si>
    <t>First Year - Math</t>
  </si>
  <si>
    <t>Mission - Catholic ID</t>
  </si>
  <si>
    <t>Mission - DGD</t>
  </si>
  <si>
    <t>MC</t>
  </si>
  <si>
    <t>MD</t>
  </si>
  <si>
    <t>AA</t>
  </si>
  <si>
    <t>AGE - The Aesthetic Dimension of Human Experience</t>
  </si>
  <si>
    <t>AGE - Cultural Traditions Across Generations</t>
  </si>
  <si>
    <t>AGE - Foundations for Values and Decisions</t>
  </si>
  <si>
    <t>AGE - Humanity in the Physical Universe</t>
  </si>
  <si>
    <t>AGE - Identity and Community</t>
  </si>
  <si>
    <t>AC</t>
  </si>
  <si>
    <t>AV</t>
  </si>
  <si>
    <t>AH</t>
  </si>
  <si>
    <t>AI</t>
  </si>
  <si>
    <t>IA</t>
  </si>
  <si>
    <t>Cluster - AA &amp; AI</t>
  </si>
  <si>
    <t>IV</t>
  </si>
  <si>
    <t>Cluster - AI &amp; AV</t>
  </si>
  <si>
    <t>CA</t>
  </si>
  <si>
    <t>Cluster - AA &amp; AC</t>
  </si>
  <si>
    <t>CI</t>
  </si>
  <si>
    <t>Cluster - AC &amp; AI</t>
  </si>
  <si>
    <t>CH</t>
  </si>
  <si>
    <t>Cluster - AC &amp; AH</t>
  </si>
  <si>
    <t>HV</t>
  </si>
  <si>
    <t>Cluster - AH &amp; AV</t>
  </si>
  <si>
    <t>GE CODE</t>
  </si>
  <si>
    <t>YEAR</t>
  </si>
  <si>
    <t>SEM</t>
  </si>
  <si>
    <t>Fall</t>
  </si>
  <si>
    <t>GPTS</t>
  </si>
  <si>
    <t>Credits</t>
  </si>
  <si>
    <t>GPA</t>
  </si>
  <si>
    <t>Honor Pts</t>
  </si>
  <si>
    <t>current</t>
  </si>
  <si>
    <t>take</t>
  </si>
  <si>
    <t>end up with</t>
  </si>
  <si>
    <t>I want</t>
  </si>
  <si>
    <t>I have</t>
  </si>
  <si>
    <t>I need to get</t>
  </si>
  <si>
    <t>Loras College Transcript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</si>
</sst>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"/>
    <numFmt numFmtId="165" formatCode="0.000"/>
    <numFmt numFmtId="166" formatCode="&quot;Profit&quot;"/>
    <numFmt numFmtId="169" formatCode="_(* #,##0.0_);_(* \(#,##0.0\);_(* &quot;-&quot;??_);_(@_)"/>
    <numFmt numFmtId="170" formatCode="_(* #,##0.000_);_(* \(#,##0.000\);_(* &quot;-&quot;??_);_(@_)"/>
    <numFmt numFmtId="171" formatCode="#,##0.000_);[Red]\(#,##0.0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 applyFill="1"/>
    <xf numFmtId="165" fontId="0" fillId="0" borderId="0" xfId="0" applyNumberFormat="1" applyFill="1"/>
    <xf numFmtId="0" fontId="1" fillId="0" borderId="0" xfId="0" applyFont="1"/>
    <xf numFmtId="164" fontId="0" fillId="0" borderId="0" xfId="0" applyNumberFormat="1"/>
    <xf numFmtId="0" fontId="0" fillId="0" borderId="0" xfId="0" quotePrefix="1"/>
    <xf numFmtId="166" fontId="0" fillId="0" borderId="0" xfId="0" applyNumberFormat="1"/>
    <xf numFmtId="1" fontId="0" fillId="0" borderId="0" xfId="0" applyNumberFormat="1" applyFill="1"/>
    <xf numFmtId="0" fontId="0" fillId="0" borderId="0" xfId="0" applyAlignment="1">
      <alignment horizontal="center"/>
    </xf>
    <xf numFmtId="169" fontId="0" fillId="3" borderId="0" xfId="1" applyNumberFormat="1" applyFont="1" applyFill="1"/>
    <xf numFmtId="170" fontId="0" fillId="3" borderId="0" xfId="1" applyNumberFormat="1" applyFont="1" applyFill="1"/>
    <xf numFmtId="169" fontId="0" fillId="0" borderId="0" xfId="1" applyNumberFormat="1" applyFont="1"/>
    <xf numFmtId="170" fontId="0" fillId="0" borderId="0" xfId="1" applyNumberFormat="1" applyFont="1"/>
    <xf numFmtId="171" fontId="0" fillId="0" borderId="0" xfId="1" applyNumberFormat="1" applyFont="1"/>
    <xf numFmtId="0" fontId="4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"/>
  <sheetViews>
    <sheetView tabSelected="1" zoomScale="125" zoomScaleNormal="125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4.42578125" bestFit="1" customWidth="1"/>
    <col min="2" max="2" width="5" bestFit="1" customWidth="1"/>
    <col min="3" max="3" width="5.7109375" bestFit="1" customWidth="1"/>
    <col min="4" max="4" width="4.28515625" bestFit="1" customWidth="1"/>
    <col min="5" max="5" width="18.140625" bestFit="1" customWidth="1"/>
    <col min="6" max="6" width="8.85546875" bestFit="1" customWidth="1"/>
    <col min="7" max="7" width="3.5703125" bestFit="1" customWidth="1"/>
    <col min="8" max="8" width="4.7109375" bestFit="1" customWidth="1"/>
    <col min="9" max="9" width="5.5703125" bestFit="1" customWidth="1"/>
    <col min="10" max="10" width="5" bestFit="1" customWidth="1"/>
    <col min="11" max="11" width="5.7109375" bestFit="1" customWidth="1"/>
    <col min="12" max="12" width="5.85546875" bestFit="1" customWidth="1"/>
    <col min="13" max="14" width="4.7109375" bestFit="1" customWidth="1"/>
  </cols>
  <sheetData>
    <row r="1" spans="1:15" ht="15.75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5">
      <c r="A3" s="3" t="s">
        <v>36</v>
      </c>
      <c r="B3" s="3" t="s">
        <v>0</v>
      </c>
      <c r="C3" s="3" t="s">
        <v>1</v>
      </c>
      <c r="D3" s="3" t="s">
        <v>37</v>
      </c>
      <c r="E3" s="3" t="s">
        <v>2</v>
      </c>
      <c r="F3" s="3" t="s">
        <v>38</v>
      </c>
      <c r="G3" s="3" t="s">
        <v>4</v>
      </c>
      <c r="H3" s="3" t="s">
        <v>3</v>
      </c>
      <c r="I3" s="3" t="s">
        <v>77</v>
      </c>
      <c r="J3" s="3" t="s">
        <v>78</v>
      </c>
      <c r="K3" s="3" t="s">
        <v>80</v>
      </c>
      <c r="L3" s="3" t="s">
        <v>32</v>
      </c>
      <c r="M3" s="3" t="s">
        <v>31</v>
      </c>
      <c r="N3" s="3" t="s">
        <v>5</v>
      </c>
    </row>
    <row r="4" spans="1:15">
      <c r="A4">
        <v>1</v>
      </c>
      <c r="B4" t="s">
        <v>6</v>
      </c>
      <c r="C4">
        <v>100</v>
      </c>
      <c r="D4">
        <v>5</v>
      </c>
      <c r="E4" t="s">
        <v>10</v>
      </c>
      <c r="F4" t="s">
        <v>39</v>
      </c>
      <c r="G4" s="1" t="s">
        <v>18</v>
      </c>
      <c r="H4" s="1">
        <v>3</v>
      </c>
      <c r="I4" s="7">
        <v>2007</v>
      </c>
      <c r="J4" s="1" t="s">
        <v>79</v>
      </c>
      <c r="K4" s="1">
        <f>VLOOKUP(G4,'Grade Table'!A$4:D$18,2,FALSE)</f>
        <v>1.3</v>
      </c>
      <c r="L4" s="1">
        <f>VLOOKUP(G4,'Grade Table'!A$4:D$18,4,FALSE)*H4</f>
        <v>3</v>
      </c>
      <c r="M4" s="1">
        <f>VLOOKUP(G4,'Grade Table'!A$4:D$18,3,FALSE)*H4</f>
        <v>3</v>
      </c>
      <c r="N4" s="1">
        <f>K4*L4</f>
        <v>3.9000000000000004</v>
      </c>
      <c r="O4" s="5"/>
    </row>
    <row r="5" spans="1:15">
      <c r="A5">
        <v>2</v>
      </c>
      <c r="B5" t="s">
        <v>6</v>
      </c>
      <c r="C5">
        <v>105</v>
      </c>
      <c r="D5">
        <v>8</v>
      </c>
      <c r="E5" t="s">
        <v>11</v>
      </c>
      <c r="F5" t="s">
        <v>40</v>
      </c>
      <c r="G5" s="1" t="s">
        <v>16</v>
      </c>
      <c r="H5" s="1">
        <v>3</v>
      </c>
      <c r="I5" s="7">
        <v>2007</v>
      </c>
      <c r="J5" s="1" t="s">
        <v>79</v>
      </c>
      <c r="K5" s="1">
        <f>VLOOKUP(G5,'Grade Table'!A$4:D$18,2,FALSE)</f>
        <v>1.7</v>
      </c>
      <c r="L5" s="1">
        <f>VLOOKUP(G5,'Grade Table'!A$4:D$18,4,FALSE)*H5</f>
        <v>3</v>
      </c>
      <c r="M5" s="1">
        <f>VLOOKUP(G5,'Grade Table'!A$4:D$18,3,FALSE)*H5</f>
        <v>3</v>
      </c>
      <c r="N5" s="1">
        <f t="shared" ref="N5:N8" si="0">K5*L5</f>
        <v>5.0999999999999996</v>
      </c>
    </row>
    <row r="6" spans="1:15">
      <c r="A6">
        <v>3</v>
      </c>
      <c r="B6" t="s">
        <v>7</v>
      </c>
      <c r="C6">
        <v>117</v>
      </c>
      <c r="D6">
        <v>1</v>
      </c>
      <c r="E6" t="s">
        <v>12</v>
      </c>
      <c r="F6" t="s">
        <v>41</v>
      </c>
      <c r="G6" s="1" t="s">
        <v>30</v>
      </c>
      <c r="H6" s="1">
        <v>4</v>
      </c>
      <c r="I6" s="7">
        <v>2007</v>
      </c>
      <c r="J6" s="1" t="s">
        <v>79</v>
      </c>
      <c r="K6" s="1">
        <f>VLOOKUP(G6,'Grade Table'!A$4:D$18,2,FALSE)</f>
        <v>0</v>
      </c>
      <c r="L6" s="1">
        <f>VLOOKUP(G6,'Grade Table'!A$4:D$18,4,FALSE)*H6</f>
        <v>0</v>
      </c>
      <c r="M6" s="1">
        <f>VLOOKUP(G6,'Grade Table'!A$4:D$18,3,FALSE)*H6</f>
        <v>4</v>
      </c>
      <c r="N6" s="1">
        <f t="shared" si="0"/>
        <v>0</v>
      </c>
    </row>
    <row r="7" spans="1:15">
      <c r="A7">
        <v>4</v>
      </c>
      <c r="B7" t="s">
        <v>8</v>
      </c>
      <c r="C7">
        <v>101</v>
      </c>
      <c r="D7">
        <v>3</v>
      </c>
      <c r="E7" t="s">
        <v>13</v>
      </c>
      <c r="F7" t="s">
        <v>42</v>
      </c>
      <c r="G7" s="1" t="s">
        <v>34</v>
      </c>
      <c r="H7" s="1">
        <v>3</v>
      </c>
      <c r="I7" s="7">
        <v>2007</v>
      </c>
      <c r="J7" s="1" t="s">
        <v>79</v>
      </c>
      <c r="K7" s="1">
        <f>VLOOKUP(G7,'Grade Table'!A$4:D$18,2,FALSE)</f>
        <v>0</v>
      </c>
      <c r="L7" s="1">
        <f>VLOOKUP(G7,'Grade Table'!A$4:D$18,4,FALSE)*H7</f>
        <v>3</v>
      </c>
      <c r="M7" s="1">
        <f>VLOOKUP(G7,'Grade Table'!A$4:D$18,3,FALSE)*H7</f>
        <v>0</v>
      </c>
      <c r="N7" s="1">
        <f t="shared" si="0"/>
        <v>0</v>
      </c>
    </row>
    <row r="8" spans="1:15">
      <c r="A8">
        <v>5</v>
      </c>
      <c r="B8" t="s">
        <v>9</v>
      </c>
      <c r="C8">
        <v>221</v>
      </c>
      <c r="D8">
        <v>2</v>
      </c>
      <c r="E8" t="s">
        <v>14</v>
      </c>
      <c r="F8" t="s">
        <v>43</v>
      </c>
      <c r="G8" s="1" t="s">
        <v>18</v>
      </c>
      <c r="H8" s="1">
        <v>3</v>
      </c>
      <c r="I8" s="7">
        <v>2007</v>
      </c>
      <c r="J8" s="1" t="s">
        <v>79</v>
      </c>
      <c r="K8" s="1">
        <f>VLOOKUP(G8,'Grade Table'!A$4:D$18,2,FALSE)</f>
        <v>1.3</v>
      </c>
      <c r="L8" s="1">
        <f>VLOOKUP(G8,'Grade Table'!A$4:D$18,4,FALSE)*H8</f>
        <v>3</v>
      </c>
      <c r="M8" s="1">
        <f>VLOOKUP(G8,'Grade Table'!A$4:D$18,3,FALSE)*H8</f>
        <v>3</v>
      </c>
      <c r="N8" s="1">
        <f t="shared" si="0"/>
        <v>3.9000000000000004</v>
      </c>
    </row>
    <row r="9" spans="1:15">
      <c r="G9" s="1"/>
      <c r="H9" s="1"/>
      <c r="I9" s="1"/>
      <c r="J9" s="1"/>
      <c r="K9" s="1"/>
      <c r="L9" s="1"/>
      <c r="M9" s="1"/>
      <c r="N9" s="1"/>
    </row>
    <row r="10" spans="1:15">
      <c r="H10" s="1">
        <f>SUM(H4:H9)</f>
        <v>16</v>
      </c>
      <c r="I10" s="1"/>
      <c r="J10" s="1"/>
      <c r="K10" s="2">
        <f>N10/M10</f>
        <v>0.99230769230769234</v>
      </c>
      <c r="L10" s="1">
        <f t="shared" ref="L10:M10" si="1">SUM(L4:L9)</f>
        <v>12</v>
      </c>
      <c r="M10" s="1">
        <f t="shared" si="1"/>
        <v>13</v>
      </c>
      <c r="N10" s="1">
        <f>SUM(N4:N9)</f>
        <v>12.9</v>
      </c>
    </row>
    <row r="13" spans="1:15">
      <c r="O13" s="6"/>
    </row>
  </sheetData>
  <mergeCells count="1">
    <mergeCell ref="A1:N1"/>
  </mergeCells>
  <printOptions horizontalCentered="1"/>
  <pageMargins left="0.7" right="0.7" top="0.75" bottom="0.75" header="0.3" footer="0.3"/>
  <pageSetup orientation="portrait" horizontalDpi="4294967293" verticalDpi="0" r:id="rId1"/>
  <headerFooter>
    <oddHeader>&amp;LStudent: J Duhawk&amp;CSheet: &amp;A&amp;RInstructor: Bill Hitchcock</oddHeader>
    <oddFooter>&amp;LFile: &amp;F&amp;CPage: &amp;P of &amp;N&amp;RDate Printed: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4" sqref="A4"/>
    </sheetView>
  </sheetViews>
  <sheetFormatPr defaultRowHeight="15"/>
  <cols>
    <col min="2" max="2" width="4.140625" bestFit="1" customWidth="1"/>
    <col min="3" max="3" width="9.7109375" bestFit="1" customWidth="1"/>
    <col min="4" max="4" width="5.85546875" bestFit="1" customWidth="1"/>
  </cols>
  <sheetData>
    <row r="1" spans="1:4">
      <c r="A1" t="s">
        <v>20</v>
      </c>
      <c r="B1" t="s">
        <v>22</v>
      </c>
      <c r="C1" t="s">
        <v>21</v>
      </c>
      <c r="D1">
        <f>VLOOKUP(B1,A4:B15,2,FALSE)</f>
        <v>3.7</v>
      </c>
    </row>
    <row r="3" spans="1:4">
      <c r="A3" s="3" t="s">
        <v>23</v>
      </c>
      <c r="B3" s="3" t="s">
        <v>24</v>
      </c>
      <c r="C3" s="3" t="s">
        <v>31</v>
      </c>
      <c r="D3" s="3" t="s">
        <v>32</v>
      </c>
    </row>
    <row r="4" spans="1:4">
      <c r="A4" t="s">
        <v>19</v>
      </c>
      <c r="B4" s="4">
        <v>4</v>
      </c>
      <c r="C4">
        <v>1</v>
      </c>
      <c r="D4">
        <v>1</v>
      </c>
    </row>
    <row r="5" spans="1:4">
      <c r="A5" t="s">
        <v>22</v>
      </c>
      <c r="B5" s="4">
        <v>3.7</v>
      </c>
      <c r="C5">
        <v>1</v>
      </c>
      <c r="D5">
        <v>1</v>
      </c>
    </row>
    <row r="6" spans="1:4">
      <c r="A6" t="s">
        <v>25</v>
      </c>
      <c r="B6" s="4">
        <v>3.3</v>
      </c>
      <c r="C6">
        <v>1</v>
      </c>
      <c r="D6">
        <v>1</v>
      </c>
    </row>
    <row r="7" spans="1:4">
      <c r="A7" t="s">
        <v>15</v>
      </c>
      <c r="B7" s="4">
        <v>3</v>
      </c>
      <c r="C7">
        <v>1</v>
      </c>
      <c r="D7">
        <v>1</v>
      </c>
    </row>
    <row r="8" spans="1:4">
      <c r="A8" t="s">
        <v>26</v>
      </c>
      <c r="B8" s="4">
        <v>2.7</v>
      </c>
      <c r="C8">
        <v>1</v>
      </c>
      <c r="D8">
        <v>1</v>
      </c>
    </row>
    <row r="9" spans="1:4">
      <c r="A9" t="s">
        <v>27</v>
      </c>
      <c r="B9" s="4">
        <v>2.2999999999999998</v>
      </c>
      <c r="C9">
        <v>1</v>
      </c>
      <c r="D9">
        <v>1</v>
      </c>
    </row>
    <row r="10" spans="1:4">
      <c r="A10" t="s">
        <v>28</v>
      </c>
      <c r="B10" s="4">
        <v>2</v>
      </c>
      <c r="C10">
        <v>1</v>
      </c>
      <c r="D10">
        <v>1</v>
      </c>
    </row>
    <row r="11" spans="1:4">
      <c r="A11" t="s">
        <v>16</v>
      </c>
      <c r="B11" s="4">
        <v>1.7</v>
      </c>
      <c r="C11">
        <v>1</v>
      </c>
      <c r="D11">
        <v>1</v>
      </c>
    </row>
    <row r="12" spans="1:4">
      <c r="A12" t="s">
        <v>18</v>
      </c>
      <c r="B12" s="4">
        <v>1.3</v>
      </c>
      <c r="C12">
        <v>1</v>
      </c>
      <c r="D12">
        <v>1</v>
      </c>
    </row>
    <row r="13" spans="1:4">
      <c r="A13" t="s">
        <v>17</v>
      </c>
      <c r="B13" s="4">
        <v>1</v>
      </c>
      <c r="C13">
        <v>1</v>
      </c>
      <c r="D13">
        <v>1</v>
      </c>
    </row>
    <row r="14" spans="1:4">
      <c r="A14" t="s">
        <v>29</v>
      </c>
      <c r="B14" s="4">
        <v>0.7</v>
      </c>
      <c r="C14">
        <v>1</v>
      </c>
      <c r="D14">
        <v>1</v>
      </c>
    </row>
    <row r="15" spans="1:4">
      <c r="A15" t="s">
        <v>30</v>
      </c>
      <c r="B15" s="4">
        <v>0</v>
      </c>
      <c r="C15">
        <v>1</v>
      </c>
      <c r="D15">
        <v>0</v>
      </c>
    </row>
    <row r="16" spans="1:4">
      <c r="A16" t="s">
        <v>33</v>
      </c>
      <c r="B16" s="4">
        <v>0</v>
      </c>
      <c r="C16">
        <v>0</v>
      </c>
      <c r="D16">
        <v>0</v>
      </c>
    </row>
    <row r="17" spans="1:4">
      <c r="A17" t="s">
        <v>34</v>
      </c>
      <c r="B17" s="4">
        <v>0</v>
      </c>
      <c r="C17">
        <v>0</v>
      </c>
      <c r="D17">
        <v>1</v>
      </c>
    </row>
    <row r="18" spans="1:4">
      <c r="A18" t="s">
        <v>35</v>
      </c>
      <c r="B18" s="4">
        <v>0</v>
      </c>
      <c r="C18">
        <v>0</v>
      </c>
      <c r="D18">
        <v>0</v>
      </c>
    </row>
  </sheetData>
  <printOptions horizontalCentered="1"/>
  <pageMargins left="0.7" right="0.7" top="0.75" bottom="0.75" header="0.3" footer="0.3"/>
  <pageSetup orientation="portrait" horizontalDpi="4294967293" verticalDpi="0" r:id="rId1"/>
  <headerFooter>
    <oddHeader>&amp;LStudent: J Duhawk&amp;CSheet: &amp;A&amp;RInstructor: Bill Hitchcock</oddHeader>
    <oddFooter>&amp;LFile: &amp;F&amp;CPage: &amp;P of &amp;N&amp;RDate Printed: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pane ySplit="1" topLeftCell="A2" activePane="bottomLeft" state="frozen"/>
      <selection activeCell="A4" sqref="A4"/>
      <selection pane="bottomLeft" activeCell="A4" sqref="A4"/>
    </sheetView>
  </sheetViews>
  <sheetFormatPr defaultRowHeight="15"/>
  <cols>
    <col min="1" max="1" width="8.7109375" bestFit="1" customWidth="1"/>
    <col min="2" max="2" width="48.85546875" bestFit="1" customWidth="1"/>
  </cols>
  <sheetData>
    <row r="1" spans="1:2">
      <c r="A1" s="3" t="s">
        <v>76</v>
      </c>
      <c r="B1" s="3" t="s">
        <v>44</v>
      </c>
    </row>
    <row r="2" spans="1:2">
      <c r="A2" t="s">
        <v>39</v>
      </c>
      <c r="B2" t="s">
        <v>48</v>
      </c>
    </row>
    <row r="3" spans="1:2">
      <c r="A3" t="s">
        <v>45</v>
      </c>
      <c r="B3" t="s">
        <v>46</v>
      </c>
    </row>
    <row r="4" spans="1:2">
      <c r="A4" t="s">
        <v>40</v>
      </c>
      <c r="B4" t="s">
        <v>47</v>
      </c>
    </row>
    <row r="5" spans="1:2">
      <c r="A5" t="s">
        <v>41</v>
      </c>
      <c r="B5" t="s">
        <v>49</v>
      </c>
    </row>
    <row r="6" spans="1:2">
      <c r="A6" t="s">
        <v>52</v>
      </c>
      <c r="B6" t="s">
        <v>50</v>
      </c>
    </row>
    <row r="7" spans="1:2">
      <c r="A7" t="s">
        <v>53</v>
      </c>
      <c r="B7" t="s">
        <v>51</v>
      </c>
    </row>
    <row r="8" spans="1:2">
      <c r="A8" t="s">
        <v>54</v>
      </c>
      <c r="B8" t="s">
        <v>55</v>
      </c>
    </row>
    <row r="9" spans="1:2">
      <c r="A9" t="s">
        <v>60</v>
      </c>
      <c r="B9" t="s">
        <v>56</v>
      </c>
    </row>
    <row r="10" spans="1:2">
      <c r="A10" t="s">
        <v>61</v>
      </c>
      <c r="B10" t="s">
        <v>57</v>
      </c>
    </row>
    <row r="11" spans="1:2">
      <c r="A11" t="s">
        <v>62</v>
      </c>
      <c r="B11" t="s">
        <v>58</v>
      </c>
    </row>
    <row r="12" spans="1:2">
      <c r="A12" t="s">
        <v>63</v>
      </c>
      <c r="B12" t="s">
        <v>59</v>
      </c>
    </row>
    <row r="13" spans="1:2">
      <c r="A13" t="s">
        <v>64</v>
      </c>
      <c r="B13" t="s">
        <v>65</v>
      </c>
    </row>
    <row r="14" spans="1:2">
      <c r="A14" t="s">
        <v>66</v>
      </c>
      <c r="B14" t="s">
        <v>67</v>
      </c>
    </row>
    <row r="15" spans="1:2">
      <c r="A15" t="s">
        <v>68</v>
      </c>
      <c r="B15" t="s">
        <v>69</v>
      </c>
    </row>
    <row r="16" spans="1:2">
      <c r="A16" t="s">
        <v>70</v>
      </c>
      <c r="B16" t="s">
        <v>71</v>
      </c>
    </row>
    <row r="17" spans="1:2">
      <c r="A17" t="s">
        <v>72</v>
      </c>
      <c r="B17" t="s">
        <v>73</v>
      </c>
    </row>
    <row r="18" spans="1:2">
      <c r="A18" t="s">
        <v>74</v>
      </c>
      <c r="B18" t="s">
        <v>75</v>
      </c>
    </row>
  </sheetData>
  <printOptions horizontalCentered="1"/>
  <pageMargins left="0.7" right="0.7" top="0.75" bottom="0.75" header="0.3" footer="0.3"/>
  <pageSetup orientation="portrait" horizontalDpi="4294967293" verticalDpi="0" r:id="rId1"/>
  <headerFooter>
    <oddHeader>&amp;LStudent: J Duhawk&amp;CSheet: &amp;A&amp;RInstructor: Bill Hitchcock</oddHeader>
    <oddFooter>&amp;LFile: &amp;F&amp;CPage: &amp;P of &amp;N&amp;RDate 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/>
  </sheetViews>
  <sheetFormatPr defaultRowHeight="15"/>
  <cols>
    <col min="1" max="1" width="12.140625" bestFit="1" customWidth="1"/>
    <col min="2" max="2" width="7.28515625" bestFit="1" customWidth="1"/>
    <col min="3" max="3" width="12.140625" bestFit="1" customWidth="1"/>
    <col min="4" max="4" width="9.5703125" bestFit="1" customWidth="1"/>
  </cols>
  <sheetData>
    <row r="1" spans="1:4">
      <c r="B1" s="8" t="s">
        <v>81</v>
      </c>
      <c r="C1" s="8" t="s">
        <v>82</v>
      </c>
      <c r="D1" s="8" t="s">
        <v>83</v>
      </c>
    </row>
    <row r="2" spans="1:4">
      <c r="A2" t="s">
        <v>84</v>
      </c>
      <c r="B2" s="9">
        <v>75</v>
      </c>
      <c r="C2" s="10">
        <v>2.8</v>
      </c>
      <c r="D2" s="11">
        <f>B2*C2</f>
        <v>210</v>
      </c>
    </row>
    <row r="3" spans="1:4">
      <c r="A3" t="s">
        <v>85</v>
      </c>
      <c r="B3" s="9">
        <v>15</v>
      </c>
      <c r="C3" s="10">
        <v>4</v>
      </c>
      <c r="D3" s="11">
        <f>B3*C3</f>
        <v>60</v>
      </c>
    </row>
    <row r="4" spans="1:4">
      <c r="A4" t="s">
        <v>86</v>
      </c>
      <c r="B4" s="11">
        <f>B2+B3</f>
        <v>90</v>
      </c>
      <c r="C4" s="12">
        <f>D4/B4</f>
        <v>3</v>
      </c>
      <c r="D4" s="11">
        <f>D2+D3</f>
        <v>270</v>
      </c>
    </row>
    <row r="5" spans="1:4">
      <c r="B5" s="11"/>
    </row>
    <row r="8" spans="1:4">
      <c r="B8" t="s">
        <v>81</v>
      </c>
      <c r="C8" t="s">
        <v>82</v>
      </c>
      <c r="D8" t="s">
        <v>83</v>
      </c>
    </row>
    <row r="9" spans="1:4">
      <c r="A9" t="s">
        <v>87</v>
      </c>
      <c r="B9" s="9">
        <v>120</v>
      </c>
      <c r="C9" s="10">
        <v>3.2</v>
      </c>
      <c r="D9" s="11">
        <f>B9*C9</f>
        <v>384</v>
      </c>
    </row>
    <row r="10" spans="1:4">
      <c r="A10" t="s">
        <v>88</v>
      </c>
      <c r="B10" s="11">
        <f>B2</f>
        <v>75</v>
      </c>
      <c r="C10" s="12">
        <f>C2</f>
        <v>2.8</v>
      </c>
      <c r="D10" s="11">
        <f>B10*C10</f>
        <v>210</v>
      </c>
    </row>
    <row r="11" spans="1:4">
      <c r="A11" t="s">
        <v>89</v>
      </c>
      <c r="B11" s="11">
        <f>B9-B10</f>
        <v>45</v>
      </c>
      <c r="C11" s="13">
        <f>D11/B11</f>
        <v>3.8666666666666667</v>
      </c>
      <c r="D11" s="11">
        <f>D9-D10</f>
        <v>174</v>
      </c>
    </row>
    <row r="12" spans="1:4">
      <c r="C12" t="str">
        <f>IF(C11&gt;4,"Sorry, this is impossible without retaking courses",IF(C11&lt;0.7,"you can't get this low of a GPA","You can do it"))</f>
        <v>You can do it</v>
      </c>
    </row>
  </sheetData>
  <printOptions horizontalCentered="1"/>
  <pageMargins left="0.7" right="0.7" top="0.75" bottom="0.75" header="0.3" footer="0.3"/>
  <pageSetup orientation="portrait" horizontalDpi="4294967293" verticalDpi="0" r:id="rId1"/>
  <headerFooter>
    <oddHeader>&amp;LStudent: J Duhawk&amp;CSheet: &amp;A&amp;RInstructor: Bill Hitchcock</oddHeader>
    <oddFooter>&amp;LFile: &amp;F&amp;CPage: &amp;P of &amp;N&amp;RDate 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My Grades</vt:lpstr>
      <vt:lpstr>Grade Table</vt:lpstr>
      <vt:lpstr>Gen Ed Codes</vt:lpstr>
      <vt:lpstr>GPA Estimator</vt:lpstr>
      <vt:lpstr>'My Grades'!Print_Titles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2008-03-14T15:50:06Z</cp:lastPrinted>
  <dcterms:created xsi:type="dcterms:W3CDTF">2008-03-11T18:34:37Z</dcterms:created>
  <dcterms:modified xsi:type="dcterms:W3CDTF">2008-03-14T15:50:51Z</dcterms:modified>
</cp:coreProperties>
</file>